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675" windowWidth="15480" windowHeight="103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James</author>
  </authors>
  <commentList>
    <comment ref="H6" authorId="0">
      <text>
        <r>
          <rPr>
            <b/>
            <sz val="8"/>
            <rFont val="Tahoma"/>
            <family val="0"/>
          </rPr>
          <t>James:</t>
        </r>
        <r>
          <rPr>
            <sz val="8"/>
            <rFont val="Tahoma"/>
            <family val="0"/>
          </rPr>
          <t xml:space="preserve">
1.4 = cost ofvellum master ammortized over 5 copies
1.1 = 10 % inflation
</t>
        </r>
      </text>
    </comment>
  </commentList>
</comments>
</file>

<file path=xl/sharedStrings.xml><?xml version="1.0" encoding="utf-8"?>
<sst xmlns="http://schemas.openxmlformats.org/spreadsheetml/2006/main" count="53" uniqueCount="28">
  <si>
    <t>Price Matrix For LeGrand Reproduced Drawings - price includes standard postage and handling</t>
  </si>
  <si>
    <t>prices are per sheet</t>
  </si>
  <si>
    <t>8.5x11</t>
  </si>
  <si>
    <t>Standard Drawing Sizes</t>
  </si>
  <si>
    <t>Sq Inches</t>
  </si>
  <si>
    <t>Blue Line</t>
  </si>
  <si>
    <t>Black Line</t>
  </si>
  <si>
    <t>Sepia</t>
  </si>
  <si>
    <t>Vellum</t>
  </si>
  <si>
    <t>A</t>
  </si>
  <si>
    <t>N/A</t>
  </si>
  <si>
    <t>B</t>
  </si>
  <si>
    <t>11x17</t>
  </si>
  <si>
    <t>C</t>
  </si>
  <si>
    <t>17x22</t>
  </si>
  <si>
    <t>D</t>
  </si>
  <si>
    <t>22x34</t>
  </si>
  <si>
    <t>E</t>
  </si>
  <si>
    <t>34x44</t>
  </si>
  <si>
    <t>F</t>
  </si>
  <si>
    <t>44x68</t>
  </si>
  <si>
    <t>Width - Inches</t>
  </si>
  <si>
    <t xml:space="preserve">Drawing Length in Inches </t>
  </si>
  <si>
    <t>Minimum Order $20</t>
  </si>
  <si>
    <t>Orders over $150 - 10% discount</t>
  </si>
  <si>
    <t>Orders over $250 - 15%  discount</t>
  </si>
  <si>
    <t>010511</t>
  </si>
  <si>
    <t>Use black line prices unlsess other arrangements are made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</si>
</sst>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7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8" fontId="0" fillId="2" borderId="0" xfId="0" applyNumberFormat="1" applyFill="1" applyAlignment="1">
      <alignment/>
    </xf>
    <xf numFmtId="7" fontId="0" fillId="2" borderId="9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K20" sqref="K20"/>
    </sheetView>
  </sheetViews>
  <sheetFormatPr defaultColWidth="9.00390625" defaultRowHeight="12.75"/>
  <cols>
    <col min="1" max="16384" width="11.375" style="0" customWidth="1"/>
  </cols>
  <sheetData>
    <row r="1" ht="12.75">
      <c r="A1" t="s">
        <v>0</v>
      </c>
    </row>
    <row r="2" spans="1:8" ht="12.75">
      <c r="A2" t="s">
        <v>1</v>
      </c>
      <c r="C2" s="17" t="s">
        <v>26</v>
      </c>
      <c r="D2" s="18" t="s">
        <v>27</v>
      </c>
      <c r="E2" s="18"/>
      <c r="F2" s="18"/>
      <c r="G2" s="18"/>
      <c r="H2" s="18"/>
    </row>
    <row r="3" spans="1:10" ht="12.75">
      <c r="A3" t="s">
        <v>2</v>
      </c>
      <c r="D3" t="s">
        <v>3</v>
      </c>
      <c r="F3" t="s">
        <v>4</v>
      </c>
      <c r="G3" t="s">
        <v>5</v>
      </c>
      <c r="H3" s="18" t="s">
        <v>6</v>
      </c>
      <c r="I3" t="s">
        <v>7</v>
      </c>
      <c r="J3" t="s">
        <v>8</v>
      </c>
    </row>
    <row r="4" spans="1:10" ht="12.75">
      <c r="A4" s="18" t="s">
        <v>6</v>
      </c>
      <c r="B4" s="19">
        <f>1</f>
        <v>1</v>
      </c>
      <c r="D4" t="s">
        <v>9</v>
      </c>
      <c r="E4" t="s">
        <v>2</v>
      </c>
      <c r="F4">
        <f>8.5*11</f>
        <v>93.5</v>
      </c>
      <c r="G4" t="s">
        <v>10</v>
      </c>
      <c r="H4" s="23">
        <v>1</v>
      </c>
      <c r="I4" s="4">
        <f aca="true" t="shared" si="0" ref="I4:I9">H4*1.5</f>
        <v>1.5</v>
      </c>
      <c r="J4" s="4">
        <f aca="true" t="shared" si="1" ref="J4:J9">H4*2</f>
        <v>2</v>
      </c>
    </row>
    <row r="5" spans="1:10" ht="13.5" thickBot="1">
      <c r="A5" t="s">
        <v>7</v>
      </c>
      <c r="B5" s="1">
        <f>1.5</f>
        <v>1.5</v>
      </c>
      <c r="D5" t="s">
        <v>11</v>
      </c>
      <c r="E5" t="s">
        <v>12</v>
      </c>
      <c r="F5">
        <f>F4*2</f>
        <v>187</v>
      </c>
      <c r="G5" t="s">
        <v>10</v>
      </c>
      <c r="H5" s="23">
        <f>H6/2</f>
        <v>3.1713305555555555</v>
      </c>
      <c r="I5" s="4">
        <f t="shared" si="0"/>
        <v>4.756995833333333</v>
      </c>
      <c r="J5" s="4">
        <f t="shared" si="1"/>
        <v>6.342661111111111</v>
      </c>
    </row>
    <row r="6" spans="1:10" ht="13.5" thickBot="1">
      <c r="A6" t="s">
        <v>8</v>
      </c>
      <c r="B6" s="1">
        <f>2</f>
        <v>2</v>
      </c>
      <c r="D6" t="s">
        <v>13</v>
      </c>
      <c r="E6" t="s">
        <v>14</v>
      </c>
      <c r="F6">
        <f>F5*2</f>
        <v>374</v>
      </c>
      <c r="G6" s="1">
        <f>H6*0.75</f>
        <v>4.756995833333333</v>
      </c>
      <c r="H6" s="24">
        <f>(F6/144*0.5+0.32+0.5+2)*(1.4)*(1.1)</f>
        <v>6.342661111111111</v>
      </c>
      <c r="I6" s="4">
        <f t="shared" si="0"/>
        <v>9.513991666666666</v>
      </c>
      <c r="J6" s="4">
        <f t="shared" si="1"/>
        <v>12.685322222222222</v>
      </c>
    </row>
    <row r="7" spans="2:10" ht="12.75">
      <c r="B7" s="1"/>
      <c r="D7" t="s">
        <v>15</v>
      </c>
      <c r="E7" t="s">
        <v>16</v>
      </c>
      <c r="F7">
        <f>F6*2</f>
        <v>748</v>
      </c>
      <c r="G7" s="1">
        <f>H7*0.75</f>
        <v>9.513991666666666</v>
      </c>
      <c r="H7" s="19">
        <f>H6*2</f>
        <v>12.685322222222222</v>
      </c>
      <c r="I7" s="4">
        <f t="shared" si="0"/>
        <v>19.02798333333333</v>
      </c>
      <c r="J7" s="4">
        <f t="shared" si="1"/>
        <v>25.370644444444444</v>
      </c>
    </row>
    <row r="8" spans="1:10" ht="12.75">
      <c r="A8" t="s">
        <v>12</v>
      </c>
      <c r="D8" t="s">
        <v>17</v>
      </c>
      <c r="E8" t="s">
        <v>18</v>
      </c>
      <c r="F8">
        <f>F7*2</f>
        <v>1496</v>
      </c>
      <c r="G8" s="1">
        <f>H8*0.75</f>
        <v>19.02798333333333</v>
      </c>
      <c r="H8" s="19">
        <f>H7*2</f>
        <v>25.370644444444444</v>
      </c>
      <c r="I8" s="4">
        <f t="shared" si="0"/>
        <v>38.05596666666666</v>
      </c>
      <c r="J8" s="4">
        <f t="shared" si="1"/>
        <v>50.74128888888889</v>
      </c>
    </row>
    <row r="9" spans="1:10" ht="12.75">
      <c r="A9" s="18" t="s">
        <v>6</v>
      </c>
      <c r="B9" s="19">
        <f>0.25+0.32+0.5+1</f>
        <v>2.0700000000000003</v>
      </c>
      <c r="D9" t="s">
        <v>19</v>
      </c>
      <c r="E9" t="s">
        <v>20</v>
      </c>
      <c r="F9">
        <f>F8*2</f>
        <v>2992</v>
      </c>
      <c r="G9" s="1">
        <f>H9*0.75</f>
        <v>38.05596666666666</v>
      </c>
      <c r="H9" s="19">
        <f>H8*2</f>
        <v>50.74128888888889</v>
      </c>
      <c r="I9" s="4">
        <f t="shared" si="0"/>
        <v>76.11193333333333</v>
      </c>
      <c r="J9" s="4">
        <f t="shared" si="1"/>
        <v>101.48257777777778</v>
      </c>
    </row>
    <row r="10" spans="1:2" ht="12.75">
      <c r="A10" t="s">
        <v>7</v>
      </c>
      <c r="B10" s="1">
        <f>B9*1.5</f>
        <v>3.1050000000000004</v>
      </c>
    </row>
    <row r="11" spans="1:2" ht="12.75">
      <c r="A11" t="s">
        <v>8</v>
      </c>
      <c r="B11" s="1">
        <f>B9*2</f>
        <v>4.140000000000001</v>
      </c>
    </row>
    <row r="12" ht="13.5" thickBot="1"/>
    <row r="13" spans="6:8" ht="12.75">
      <c r="F13" s="5"/>
      <c r="G13" s="6"/>
      <c r="H13" s="7"/>
    </row>
    <row r="14" spans="1:8" ht="12.75">
      <c r="A14" t="s">
        <v>21</v>
      </c>
      <c r="B14" s="2" t="s">
        <v>22</v>
      </c>
      <c r="C14" s="2"/>
      <c r="F14" s="14" t="s">
        <v>23</v>
      </c>
      <c r="G14" s="15"/>
      <c r="H14" s="16"/>
    </row>
    <row r="15" spans="1:8" ht="12.75">
      <c r="A15" s="3">
        <v>18</v>
      </c>
      <c r="B15">
        <v>24</v>
      </c>
      <c r="C15">
        <v>30</v>
      </c>
      <c r="F15" s="14" t="s">
        <v>24</v>
      </c>
      <c r="G15" s="15"/>
      <c r="H15" s="16"/>
    </row>
    <row r="16" spans="1:8" ht="12.75">
      <c r="A16" t="s">
        <v>5</v>
      </c>
      <c r="B16" s="1">
        <f>B17*0.75</f>
        <v>5.494711764705881</v>
      </c>
      <c r="C16" s="1">
        <f>C17*0.75</f>
        <v>6.868389705882352</v>
      </c>
      <c r="F16" s="14" t="s">
        <v>25</v>
      </c>
      <c r="G16" s="15"/>
      <c r="H16" s="16"/>
    </row>
    <row r="17" spans="1:8" s="18" customFormat="1" ht="12.75">
      <c r="A17" s="18" t="s">
        <v>6</v>
      </c>
      <c r="B17" s="19">
        <f>$H$6*B15*$A$15/$F$6</f>
        <v>7.326282352941176</v>
      </c>
      <c r="C17" s="19">
        <f>$H$6*C15*$A$15/$F$6</f>
        <v>9.15785294117647</v>
      </c>
      <c r="F17" s="20"/>
      <c r="G17" s="21"/>
      <c r="H17" s="22"/>
    </row>
    <row r="18" spans="1:8" ht="12.75">
      <c r="A18" t="s">
        <v>7</v>
      </c>
      <c r="B18" s="1">
        <f>B17*1.5</f>
        <v>10.989423529411763</v>
      </c>
      <c r="C18" s="1">
        <f>C17*1.5</f>
        <v>13.736779411764704</v>
      </c>
      <c r="F18" s="8"/>
      <c r="G18" s="9"/>
      <c r="H18" s="10"/>
    </row>
    <row r="19" spans="1:8" ht="13.5" thickBot="1">
      <c r="A19" t="s">
        <v>8</v>
      </c>
      <c r="B19" s="1">
        <f>B17*2</f>
        <v>14.652564705882352</v>
      </c>
      <c r="C19" s="1">
        <f>C17*2</f>
        <v>18.31570588235294</v>
      </c>
      <c r="F19" s="11"/>
      <c r="G19" s="12"/>
      <c r="H19" s="13"/>
    </row>
    <row r="21" spans="1:5" ht="12.75">
      <c r="A21" t="s">
        <v>21</v>
      </c>
      <c r="B21" s="2" t="s">
        <v>22</v>
      </c>
      <c r="C21" s="2"/>
      <c r="D21" s="2"/>
      <c r="E21" s="2"/>
    </row>
    <row r="22" spans="1:5" ht="12.75">
      <c r="A22" s="3">
        <v>24</v>
      </c>
      <c r="B22">
        <v>24</v>
      </c>
      <c r="C22">
        <v>30</v>
      </c>
      <c r="D22">
        <v>36</v>
      </c>
      <c r="E22">
        <v>42</v>
      </c>
    </row>
    <row r="23" spans="1:5" ht="12.75">
      <c r="A23" t="s">
        <v>5</v>
      </c>
      <c r="B23" s="1">
        <f>B24*0.75</f>
        <v>7.326282352941176</v>
      </c>
      <c r="C23" s="1">
        <f>C24*0.75</f>
        <v>9.15785294117647</v>
      </c>
      <c r="D23" s="1">
        <f>D24*0.75</f>
        <v>10.989423529411763</v>
      </c>
      <c r="E23" s="1">
        <f>E24*0.75</f>
        <v>12.82099411764706</v>
      </c>
    </row>
    <row r="24" spans="1:5" s="18" customFormat="1" ht="12.75">
      <c r="A24" s="18" t="s">
        <v>6</v>
      </c>
      <c r="B24" s="19">
        <f>$H$6*B22*$A$22/$F$6</f>
        <v>9.768376470588235</v>
      </c>
      <c r="C24" s="19">
        <f>$H$6*C22*$A$22/$F$6</f>
        <v>12.210470588235294</v>
      </c>
      <c r="D24" s="19">
        <f>$H$6*D22*$A$22/$F$6</f>
        <v>14.652564705882352</v>
      </c>
      <c r="E24" s="19">
        <f>$H$6*E22*$A$22/$F$6</f>
        <v>17.094658823529414</v>
      </c>
    </row>
    <row r="25" spans="1:5" ht="12.75">
      <c r="A25" t="s">
        <v>7</v>
      </c>
      <c r="B25" s="1">
        <f>B23*1.5</f>
        <v>10.989423529411763</v>
      </c>
      <c r="C25" s="1">
        <f>C23*1.5</f>
        <v>13.736779411764704</v>
      </c>
      <c r="D25" s="1">
        <f>D23*1.5</f>
        <v>16.484135294117642</v>
      </c>
      <c r="E25" s="1">
        <f>E23*1.5</f>
        <v>19.23149117647059</v>
      </c>
    </row>
    <row r="26" spans="1:5" ht="12.75">
      <c r="A26" t="s">
        <v>8</v>
      </c>
      <c r="B26" s="1">
        <f>B24*2</f>
        <v>19.53675294117647</v>
      </c>
      <c r="C26" s="1">
        <f>C24*2</f>
        <v>24.42094117647059</v>
      </c>
      <c r="D26" s="1">
        <f>D24*2</f>
        <v>29.305129411764703</v>
      </c>
      <c r="E26" s="1">
        <f>E24*2</f>
        <v>34.18931764705883</v>
      </c>
    </row>
    <row r="28" spans="1:9" ht="12.75">
      <c r="A28" t="s">
        <v>21</v>
      </c>
      <c r="B28" s="2" t="s">
        <v>22</v>
      </c>
      <c r="C28" s="2"/>
      <c r="D28" s="2"/>
      <c r="E28" s="2"/>
      <c r="F28" s="2"/>
      <c r="G28" s="2"/>
      <c r="H28" s="2"/>
      <c r="I28" s="2"/>
    </row>
    <row r="29" spans="1:9" ht="12.75">
      <c r="A29" s="3">
        <v>30</v>
      </c>
      <c r="B29">
        <v>24</v>
      </c>
      <c r="C29">
        <v>30</v>
      </c>
      <c r="D29">
        <v>36</v>
      </c>
      <c r="E29">
        <v>42</v>
      </c>
      <c r="F29">
        <v>48</v>
      </c>
      <c r="G29">
        <v>54</v>
      </c>
      <c r="H29">
        <v>60</v>
      </c>
      <c r="I29">
        <v>66</v>
      </c>
    </row>
    <row r="30" spans="1:9" ht="12.75">
      <c r="A30" t="s">
        <v>5</v>
      </c>
      <c r="B30" s="1">
        <f>B31*0.75</f>
        <v>9.157852941176468</v>
      </c>
      <c r="C30" s="1">
        <f aca="true" t="shared" si="2" ref="C30:I30">C31*0.75</f>
        <v>11.447316176470586</v>
      </c>
      <c r="D30" s="1">
        <f t="shared" si="2"/>
        <v>13.736779411764708</v>
      </c>
      <c r="E30" s="1">
        <f t="shared" si="2"/>
        <v>16.026242647058826</v>
      </c>
      <c r="F30" s="1">
        <f t="shared" si="2"/>
        <v>18.315705882352937</v>
      </c>
      <c r="G30" s="1">
        <f t="shared" si="2"/>
        <v>20.60516911764706</v>
      </c>
      <c r="H30" s="1">
        <f t="shared" si="2"/>
        <v>22.894632352941173</v>
      </c>
      <c r="I30" s="1">
        <f t="shared" si="2"/>
        <v>25.184095588235298</v>
      </c>
    </row>
    <row r="31" spans="1:9" s="18" customFormat="1" ht="12.75">
      <c r="A31" s="18" t="s">
        <v>6</v>
      </c>
      <c r="B31" s="19">
        <f>$H$6*B29*$A$29/$F$6</f>
        <v>12.210470588235292</v>
      </c>
      <c r="C31" s="19">
        <f>$H$6*C29*$A$29/$F$6</f>
        <v>15.263088235294116</v>
      </c>
      <c r="D31" s="19">
        <f aca="true" t="shared" si="3" ref="D31:I31">$H$6*D29*$A$29/$F$6</f>
        <v>18.315705882352944</v>
      </c>
      <c r="E31" s="19">
        <f t="shared" si="3"/>
        <v>21.368323529411768</v>
      </c>
      <c r="F31" s="19">
        <f t="shared" si="3"/>
        <v>24.420941176470585</v>
      </c>
      <c r="G31" s="19">
        <f t="shared" si="3"/>
        <v>27.47355882352941</v>
      </c>
      <c r="H31" s="19">
        <f t="shared" si="3"/>
        <v>30.526176470588233</v>
      </c>
      <c r="I31" s="19">
        <f t="shared" si="3"/>
        <v>33.578794117647064</v>
      </c>
    </row>
    <row r="32" spans="1:9" ht="12.75">
      <c r="A32" t="s">
        <v>7</v>
      </c>
      <c r="B32" s="1">
        <f>B31*1.5</f>
        <v>18.315705882352937</v>
      </c>
      <c r="C32" s="1">
        <f aca="true" t="shared" si="4" ref="C32:I32">C31*1.5</f>
        <v>22.894632352941173</v>
      </c>
      <c r="D32" s="1">
        <f t="shared" si="4"/>
        <v>27.473558823529416</v>
      </c>
      <c r="E32" s="1">
        <f t="shared" si="4"/>
        <v>32.05248529411765</v>
      </c>
      <c r="F32" s="1">
        <f t="shared" si="4"/>
        <v>36.631411764705874</v>
      </c>
      <c r="G32" s="1">
        <f t="shared" si="4"/>
        <v>41.21033823529412</v>
      </c>
      <c r="H32" s="1">
        <f t="shared" si="4"/>
        <v>45.789264705882346</v>
      </c>
      <c r="I32" s="1">
        <f t="shared" si="4"/>
        <v>50.368191176470596</v>
      </c>
    </row>
    <row r="33" spans="1:9" ht="12.75">
      <c r="A33" t="s">
        <v>8</v>
      </c>
      <c r="B33" s="1">
        <f>B31*2</f>
        <v>24.420941176470585</v>
      </c>
      <c r="C33" s="1">
        <f aca="true" t="shared" si="5" ref="C33:I33">C31*2</f>
        <v>30.526176470588233</v>
      </c>
      <c r="D33" s="1">
        <f t="shared" si="5"/>
        <v>36.63141176470589</v>
      </c>
      <c r="E33" s="1">
        <f t="shared" si="5"/>
        <v>42.736647058823536</v>
      </c>
      <c r="F33" s="1">
        <f t="shared" si="5"/>
        <v>48.84188235294117</v>
      </c>
      <c r="G33" s="1">
        <f t="shared" si="5"/>
        <v>54.94711764705882</v>
      </c>
      <c r="H33" s="1">
        <f t="shared" si="5"/>
        <v>61.052352941176466</v>
      </c>
      <c r="I33" s="1">
        <f t="shared" si="5"/>
        <v>67.15758823529413</v>
      </c>
    </row>
  </sheetData>
  <printOptions gridLines="1"/>
  <pageMargins left="0.75" right="0.75" top="1" bottom="1" header="0.5" footer="0.5"/>
  <pageSetup fitToHeight="1" fitToWidth="1" orientation="landscape" paperSize="9" scale="91"/>
  <headerFooter alignWithMargins="0">
    <oddHeader>&amp;C&amp;A</oddHeader>
    <oddFooter>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Knobby</dc:creator>
  <cp:keywords/>
  <dc:description/>
  <cp:lastModifiedBy>James</cp:lastModifiedBy>
  <cp:lastPrinted>1999-06-21T22:10:21Z</cp:lastPrinted>
  <dcterms:created xsi:type="dcterms:W3CDTF">2001-05-12T21:46:21Z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